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E18" i="1" l="1"/>
  <c r="D18" i="1"/>
  <c r="G17" i="1"/>
  <c r="G16" i="1"/>
  <c r="G15" i="1"/>
  <c r="G14" i="1"/>
  <c r="G13" i="1"/>
  <c r="G12" i="1"/>
  <c r="G11" i="1"/>
  <c r="G10" i="1"/>
  <c r="G9" i="1"/>
  <c r="G8" i="1"/>
  <c r="G7" i="1"/>
  <c r="G6" i="1"/>
  <c r="F17" i="1"/>
  <c r="F16" i="1"/>
  <c r="F15" i="1"/>
  <c r="F14" i="1"/>
  <c r="F13" i="1"/>
  <c r="F12" i="1"/>
  <c r="F11" i="1"/>
  <c r="F10" i="1"/>
  <c r="F9" i="1"/>
  <c r="F8" i="1"/>
  <c r="F7" i="1"/>
  <c r="F6" i="1"/>
  <c r="G18" i="1" l="1"/>
  <c r="F18" i="1"/>
</calcChain>
</file>

<file path=xl/sharedStrings.xml><?xml version="1.0" encoding="utf-8"?>
<sst xmlns="http://schemas.openxmlformats.org/spreadsheetml/2006/main" count="21" uniqueCount="21">
  <si>
    <t>№ п/п</t>
  </si>
  <si>
    <t>Объем
 фмнансирования 
на  2024 год (БО)</t>
  </si>
  <si>
    <t>Исполнено</t>
  </si>
  <si>
    <t xml:space="preserve">% исполнения </t>
  </si>
  <si>
    <t>Остаток 
средст</t>
  </si>
  <si>
    <t>национальный проект "Образование"</t>
  </si>
  <si>
    <t>национальный проект "Жилье и городская среда"</t>
  </si>
  <si>
    <t>национальный проект "Экология"</t>
  </si>
  <si>
    <t>национальный проект "Малое и среднее
 предпринимательство и поддержка индивидуальной предпринимательской инициативы"</t>
  </si>
  <si>
    <t>национальный проект "Туризм и индустрия
 гостеприимства"</t>
  </si>
  <si>
    <t>национальный проект "Производительность труда"</t>
  </si>
  <si>
    <t>национальный проект "Здравоохранение"</t>
  </si>
  <si>
    <t>национальный проект "Демография"</t>
  </si>
  <si>
    <t>национальный проект "Беспилотные авиационные 
системы"</t>
  </si>
  <si>
    <t>национальный проект "Безопасные качественные
дороги"</t>
  </si>
  <si>
    <t>национальный проект "Международная кооперация
и экспорт"</t>
  </si>
  <si>
    <t>Финансирование национальных проектов из</t>
  </si>
  <si>
    <t>Итого</t>
  </si>
  <si>
    <t xml:space="preserve">национальный проект "Культура"     </t>
  </si>
  <si>
    <t>Наименование национального проекта</t>
  </si>
  <si>
    <t>федерального бюджета на 20.11.2024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</si>
</sst>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0" xfId="0" applyFill="1" applyBorder="1"/>
    <xf numFmtId="0" fontId="5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4" borderId="0" xfId="0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Лист1!$D$5</c:f>
              <c:strCache>
                <c:ptCount val="1"/>
                <c:pt idx="0">
                  <c:v>Объем
 фмнансирования 
на  2024 год (БО)</c:v>
                </c:pt>
              </c:strCache>
            </c:strRef>
          </c:tx>
          <c:invertIfNegative val="0"/>
          <c:cat>
            <c:multiLvlStrRef>
              <c:f>Лист1!$B$6:$C$17</c:f>
              <c:multiLvlStrCache>
                <c:ptCount val="12"/>
                <c:lvl>
                  <c:pt idx="0">
                    <c:v>национальный проект "Культура"     </c:v>
                  </c:pt>
                  <c:pt idx="1">
                    <c:v>национальный проект "Образование"</c:v>
                  </c:pt>
                  <c:pt idx="2">
                    <c:v>национальный проект "Жилье и городская среда"</c:v>
                  </c:pt>
                  <c:pt idx="3">
                    <c:v>национальный проект "Экология"</c:v>
                  </c:pt>
                  <c:pt idx="4">
                    <c:v>национальный проект "Малое и среднее
 предпринимательство и поддержка индивидуальной предпринимательской инициативы"</c:v>
                  </c:pt>
                  <c:pt idx="5">
                    <c:v>национальный проект "Туризм и индустрия
 гостеприимства"</c:v>
                  </c:pt>
                  <c:pt idx="6">
                    <c:v>национальный проект "Производительность труда"</c:v>
                  </c:pt>
                  <c:pt idx="7">
                    <c:v>национальный проект "Здравоохранение"</c:v>
                  </c:pt>
                  <c:pt idx="8">
                    <c:v>национальный проект "Демография"</c:v>
                  </c:pt>
                  <c:pt idx="9">
                    <c:v>национальный проект "Безопасные качественные
дороги"</c:v>
                  </c:pt>
                  <c:pt idx="10">
                    <c:v>национальный проект "Международная кооперация
и экспорт"</c:v>
                  </c:pt>
                  <c:pt idx="11">
                    <c:v>национальный проект "Беспилотные авиационные 
системы"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Лист1!$D$6:$D$17</c:f>
              <c:numCache>
                <c:formatCode>#,##0.00</c:formatCode>
                <c:ptCount val="12"/>
                <c:pt idx="0">
                  <c:v>274206500</c:v>
                </c:pt>
                <c:pt idx="1">
                  <c:v>618819656.59000003</c:v>
                </c:pt>
                <c:pt idx="2">
                  <c:v>1050200500</c:v>
                </c:pt>
                <c:pt idx="3">
                  <c:v>1880551400</c:v>
                </c:pt>
                <c:pt idx="4">
                  <c:v>239055800</c:v>
                </c:pt>
                <c:pt idx="5">
                  <c:v>75942900</c:v>
                </c:pt>
                <c:pt idx="6">
                  <c:v>16583200</c:v>
                </c:pt>
                <c:pt idx="7">
                  <c:v>1176722200</c:v>
                </c:pt>
                <c:pt idx="8">
                  <c:v>566933025</c:v>
                </c:pt>
                <c:pt idx="9">
                  <c:v>3006472900</c:v>
                </c:pt>
                <c:pt idx="10">
                  <c:v>34479800</c:v>
                </c:pt>
                <c:pt idx="11">
                  <c:v>290482743.33999997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E-4F93-AAF6-2C9416690DFC}"/>
            </c:ext>
          </c:extLst>
        </c:ser>
        <c:ser>
          <c:idx val="1"/>
          <c:order val="1"/>
          <c:tx>
            <c:strRef>
              <c:f>Лист1!$E$5</c:f>
              <c:strCache>
                <c:ptCount val="1"/>
                <c:pt idx="0">
                  <c:v>Исполнено</c:v>
                </c:pt>
              </c:strCache>
            </c:strRef>
          </c:tx>
          <c:invertIfNegative val="0"/>
          <c:cat>
            <c:multiLvlStrRef>
              <c:f>Лист1!$B$6:$C$17</c:f>
              <c:multiLvlStrCache>
                <c:ptCount val="12"/>
                <c:lvl>
                  <c:pt idx="0">
                    <c:v>национальный проект "Культура"     </c:v>
                  </c:pt>
                  <c:pt idx="1">
                    <c:v>национальный проект "Образование"</c:v>
                  </c:pt>
                  <c:pt idx="2">
                    <c:v>национальный проект "Жилье и городская среда"</c:v>
                  </c:pt>
                  <c:pt idx="3">
                    <c:v>национальный проект "Экология"</c:v>
                  </c:pt>
                  <c:pt idx="4">
                    <c:v>национальный проект "Малое и среднее
 предпринимательство и поддержка индивидуальной предпринимательской инициативы"</c:v>
                  </c:pt>
                  <c:pt idx="5">
                    <c:v>национальный проект "Туризм и индустрия
 гостеприимства"</c:v>
                  </c:pt>
                  <c:pt idx="6">
                    <c:v>национальный проект "Производительность труда"</c:v>
                  </c:pt>
                  <c:pt idx="7">
                    <c:v>национальный проект "Здравоохранение"</c:v>
                  </c:pt>
                  <c:pt idx="8">
                    <c:v>национальный проект "Демография"</c:v>
                  </c:pt>
                  <c:pt idx="9">
                    <c:v>национальный проект "Безопасные качественные
дороги"</c:v>
                  </c:pt>
                  <c:pt idx="10">
                    <c:v>национальный проект "Международная кооперация
и экспорт"</c:v>
                  </c:pt>
                  <c:pt idx="11">
                    <c:v>национальный проект "Беспилотные авиационные 
системы"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Лист1!$E$6:$E$17</c:f>
              <c:numCache>
                <c:formatCode>#,##0.00</c:formatCode>
                <c:ptCount val="12"/>
                <c:pt idx="0">
                  <c:v>216766285.28</c:v>
                </c:pt>
                <c:pt idx="1">
                  <c:v>375852131.32999998</c:v>
                </c:pt>
                <c:pt idx="2">
                  <c:v>833694756.02999997</c:v>
                </c:pt>
                <c:pt idx="3">
                  <c:v>1674175888.5</c:v>
                </c:pt>
                <c:pt idx="4">
                  <c:v>235944530</c:v>
                </c:pt>
                <c:pt idx="5">
                  <c:v>75942802.019999996</c:v>
                </c:pt>
                <c:pt idx="6">
                  <c:v>16583200</c:v>
                </c:pt>
                <c:pt idx="7">
                  <c:v>805465882.71000004</c:v>
                </c:pt>
                <c:pt idx="8">
                  <c:v>518913450.67000002</c:v>
                </c:pt>
                <c:pt idx="9">
                  <c:v>2756050414.6900001</c:v>
                </c:pt>
                <c:pt idx="10">
                  <c:v>34479800</c:v>
                </c:pt>
                <c:pt idx="11">
                  <c:v>176355885.56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E-4F93-AAF6-2C9416690DFC}"/>
            </c:ext>
          </c:extLst>
        </c:ser>
        <c:ser>
          <c:idx val="2"/>
          <c:order val="2"/>
          <c:tx>
            <c:strRef>
              <c:f>Лист1!$F$5</c:f>
              <c:strCache>
                <c:ptCount val="1"/>
                <c:pt idx="0">
                  <c:v>% исполнения </c:v>
                </c:pt>
              </c:strCache>
            </c:strRef>
          </c:tx>
          <c:invertIfNegative val="0"/>
          <c:cat>
            <c:multiLvlStrRef>
              <c:f>Лист1!$B$6:$C$17</c:f>
              <c:multiLvlStrCache>
                <c:ptCount val="12"/>
                <c:lvl>
                  <c:pt idx="0">
                    <c:v>национальный проект "Культура"     </c:v>
                  </c:pt>
                  <c:pt idx="1">
                    <c:v>национальный проект "Образование"</c:v>
                  </c:pt>
                  <c:pt idx="2">
                    <c:v>национальный проект "Жилье и городская среда"</c:v>
                  </c:pt>
                  <c:pt idx="3">
                    <c:v>национальный проект "Экология"</c:v>
                  </c:pt>
                  <c:pt idx="4">
                    <c:v>национальный проект "Малое и среднее
 предпринимательство и поддержка индивидуальной предпринимательской инициативы"</c:v>
                  </c:pt>
                  <c:pt idx="5">
                    <c:v>национальный проект "Туризм и индустрия
 гостеприимства"</c:v>
                  </c:pt>
                  <c:pt idx="6">
                    <c:v>национальный проект "Производительность труда"</c:v>
                  </c:pt>
                  <c:pt idx="7">
                    <c:v>национальный проект "Здравоохранение"</c:v>
                  </c:pt>
                  <c:pt idx="8">
                    <c:v>национальный проект "Демография"</c:v>
                  </c:pt>
                  <c:pt idx="9">
                    <c:v>национальный проект "Безопасные качественные
дороги"</c:v>
                  </c:pt>
                  <c:pt idx="10">
                    <c:v>национальный проект "Международная кооперация
и экспорт"</c:v>
                  </c:pt>
                  <c:pt idx="11">
                    <c:v>национальный проект "Беспилотные авиационные 
системы"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Лист1!$F$6:$F$17</c:f>
              <c:numCache>
                <c:formatCode>0.00</c:formatCode>
                <c:ptCount val="12"/>
                <c:pt idx="0">
                  <c:v>79.052205283244561</c:v>
                </c:pt>
                <c:pt idx="1">
                  <c:v>60.736941260258227</c:v>
                </c:pt>
                <c:pt idx="2">
                  <c:v>79.384341945180935</c:v>
                </c:pt>
                <c:pt idx="3">
                  <c:v>89.025797885662683</c:v>
                </c:pt>
                <c:pt idx="4">
                  <c:v>98.6985172499475</c:v>
                </c:pt>
                <c:pt idx="5">
                  <c:v>99.999870982014116</c:v>
                </c:pt>
                <c:pt idx="6">
                  <c:v>100</c:v>
                </c:pt>
                <c:pt idx="7">
                  <c:v>68.449960637268518</c:v>
                </c:pt>
                <c:pt idx="8">
                  <c:v>91.52993877363204</c:v>
                </c:pt>
                <c:pt idx="9">
                  <c:v>91.670555709649008</c:v>
                </c:pt>
                <c:pt idx="10">
                  <c:v>100</c:v>
                </c:pt>
                <c:pt idx="11">
                  <c:v>60.711312325214983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E-4F93-AAF6-2C9416690DFC}"/>
            </c:ext>
          </c:extLst>
        </c:ser>
        <c:ser>
          <c:idx val="3"/>
          <c:order val="3"/>
          <c:tx>
            <c:strRef>
              <c:f>Лист1!$G$5</c:f>
              <c:strCache>
                <c:ptCount val="1"/>
                <c:pt idx="0">
                  <c:v>Остаток 
средст</c:v>
                </c:pt>
              </c:strCache>
            </c:strRef>
          </c:tx>
          <c:invertIfNegative val="0"/>
          <c:cat>
            <c:multiLvlStrRef>
              <c:f>Лист1!$B$6:$C$17</c:f>
              <c:multiLvlStrCache>
                <c:ptCount val="12"/>
                <c:lvl>
                  <c:pt idx="0">
                    <c:v>национальный проект "Культура"     </c:v>
                  </c:pt>
                  <c:pt idx="1">
                    <c:v>национальный проект "Образование"</c:v>
                  </c:pt>
                  <c:pt idx="2">
                    <c:v>национальный проект "Жилье и городская среда"</c:v>
                  </c:pt>
                  <c:pt idx="3">
                    <c:v>национальный проект "Экология"</c:v>
                  </c:pt>
                  <c:pt idx="4">
                    <c:v>национальный проект "Малое и среднее
 предпринимательство и поддержка индивидуальной предпринимательской инициативы"</c:v>
                  </c:pt>
                  <c:pt idx="5">
                    <c:v>национальный проект "Туризм и индустрия
 гостеприимства"</c:v>
                  </c:pt>
                  <c:pt idx="6">
                    <c:v>национальный проект "Производительность труда"</c:v>
                  </c:pt>
                  <c:pt idx="7">
                    <c:v>национальный проект "Здравоохранение"</c:v>
                  </c:pt>
                  <c:pt idx="8">
                    <c:v>национальный проект "Демография"</c:v>
                  </c:pt>
                  <c:pt idx="9">
                    <c:v>национальный проект "Безопасные качественные
дороги"</c:v>
                  </c:pt>
                  <c:pt idx="10">
                    <c:v>национальный проект "Международная кооперация
и экспорт"</c:v>
                  </c:pt>
                  <c:pt idx="11">
                    <c:v>национальный проект "Беспилотные авиационные 
системы"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Лист1!$G$6:$G$17</c:f>
              <c:numCache>
                <c:formatCode>#,##0.00</c:formatCode>
                <c:ptCount val="12"/>
                <c:pt idx="0">
                  <c:v>57440214.719999999</c:v>
                </c:pt>
                <c:pt idx="1">
                  <c:v>242967525.26000005</c:v>
                </c:pt>
                <c:pt idx="2">
                  <c:v>216505743.97000003</c:v>
                </c:pt>
                <c:pt idx="3">
                  <c:v>206375511.5</c:v>
                </c:pt>
                <c:pt idx="4">
                  <c:v>3111270</c:v>
                </c:pt>
                <c:pt idx="5">
                  <c:v>97.980000004172325</c:v>
                </c:pt>
                <c:pt idx="6">
                  <c:v>0</c:v>
                </c:pt>
                <c:pt idx="7">
                  <c:v>371256317.28999996</c:v>
                </c:pt>
                <c:pt idx="8">
                  <c:v>48019574.329999983</c:v>
                </c:pt>
                <c:pt idx="9">
                  <c:v>250422485.30999994</c:v>
                </c:pt>
                <c:pt idx="10">
                  <c:v>0</c:v>
                </c:pt>
                <c:pt idx="11">
                  <c:v>114126857.77999997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E-4F93-AAF6-2C941669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32512"/>
        <c:axId val="61336384"/>
      </c:barChart>
      <c:catAx>
        <c:axId val="4403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336384"/>
        <c:crosses val="autoZero"/>
        <c:auto val="1"/>
        <c:lblAlgn val="ctr"/>
        <c:lblOffset val="100"/>
        <c:noMultiLvlLbl val="0"/>
      </c:catAx>
      <c:valAx>
        <c:axId val="613363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403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10536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zoomScale="82" zoomScaleNormal="82" workbookViewId="0">
      <selection activeCell="F14" sqref="F14"/>
    </sheetView>
  </sheetViews>
  <sheetFormatPr defaultRowHeight="15" x14ac:dyDescent="0.25"/>
  <cols>
    <col min="2" max="2" width="7.7109375" customWidth="1"/>
    <col min="3" max="3" width="53.5703125" customWidth="1"/>
    <col min="4" max="4" width="29.7109375" customWidth="1"/>
    <col min="5" max="5" width="24.7109375" customWidth="1"/>
    <col min="6" max="6" width="26.7109375" customWidth="1"/>
    <col min="7" max="7" width="21.7109375" customWidth="1"/>
  </cols>
  <sheetData>
    <row r="2" spans="1:8" ht="18.75" x14ac:dyDescent="0.3">
      <c r="D2" s="5" t="s">
        <v>16</v>
      </c>
      <c r="E2" s="5"/>
    </row>
    <row r="3" spans="1:8" ht="18.75" x14ac:dyDescent="0.3">
      <c r="D3" s="5" t="s">
        <v>20</v>
      </c>
      <c r="E3" s="5"/>
    </row>
    <row r="5" spans="1:8" ht="63.75" customHeight="1" x14ac:dyDescent="0.25">
      <c r="B5" s="9" t="s">
        <v>0</v>
      </c>
      <c r="C5" s="9" t="s">
        <v>19</v>
      </c>
      <c r="D5" s="10" t="s">
        <v>1</v>
      </c>
      <c r="E5" s="9" t="s">
        <v>2</v>
      </c>
      <c r="F5" s="9" t="s">
        <v>3</v>
      </c>
      <c r="G5" s="10" t="s">
        <v>4</v>
      </c>
    </row>
    <row r="6" spans="1:8" ht="36.75" customHeight="1" x14ac:dyDescent="0.25">
      <c r="B6" s="1">
        <v>1</v>
      </c>
      <c r="C6" s="2" t="s">
        <v>18</v>
      </c>
      <c r="D6" s="4">
        <v>274206500</v>
      </c>
      <c r="E6" s="4">
        <v>216766285.28</v>
      </c>
      <c r="F6" s="20">
        <f>E6/D6*100</f>
        <v>79.052205283244561</v>
      </c>
      <c r="G6" s="4">
        <f>D6-E6</f>
        <v>57440214.719999999</v>
      </c>
    </row>
    <row r="7" spans="1:8" ht="30" customHeight="1" x14ac:dyDescent="0.25">
      <c r="B7" s="11">
        <v>2</v>
      </c>
      <c r="C7" s="12" t="s">
        <v>5</v>
      </c>
      <c r="D7" s="13">
        <v>618819656.59000003</v>
      </c>
      <c r="E7" s="13">
        <v>375852131.32999998</v>
      </c>
      <c r="F7" s="21">
        <f t="shared" ref="F7:F18" si="0">E7/D7*100</f>
        <v>60.736941260258227</v>
      </c>
      <c r="G7" s="13">
        <f t="shared" ref="G7:G17" si="1">D7-E7</f>
        <v>242967525.26000005</v>
      </c>
    </row>
    <row r="8" spans="1:8" ht="30" customHeight="1" x14ac:dyDescent="0.25">
      <c r="B8" s="1">
        <v>3</v>
      </c>
      <c r="C8" s="2" t="s">
        <v>6</v>
      </c>
      <c r="D8" s="4">
        <v>1050200500</v>
      </c>
      <c r="E8" s="4">
        <v>833694756.02999997</v>
      </c>
      <c r="F8" s="20">
        <f t="shared" si="0"/>
        <v>79.384341945180935</v>
      </c>
      <c r="G8" s="4">
        <f t="shared" si="1"/>
        <v>216505743.97000003</v>
      </c>
    </row>
    <row r="9" spans="1:8" ht="29.25" customHeight="1" x14ac:dyDescent="0.25">
      <c r="A9" s="15"/>
      <c r="B9" s="11">
        <v>4</v>
      </c>
      <c r="C9" s="12" t="s">
        <v>7</v>
      </c>
      <c r="D9" s="13">
        <v>1880551400</v>
      </c>
      <c r="E9" s="13">
        <v>1674175888.5</v>
      </c>
      <c r="F9" s="21">
        <f t="shared" si="0"/>
        <v>89.025797885662683</v>
      </c>
      <c r="G9" s="13">
        <f t="shared" si="1"/>
        <v>206375511.5</v>
      </c>
      <c r="H9" s="15"/>
    </row>
    <row r="10" spans="1:8" ht="63" x14ac:dyDescent="0.25">
      <c r="A10" s="15"/>
      <c r="B10" s="1">
        <v>5</v>
      </c>
      <c r="C10" s="3" t="s">
        <v>8</v>
      </c>
      <c r="D10" s="4">
        <v>239055800</v>
      </c>
      <c r="E10" s="4">
        <v>235944530</v>
      </c>
      <c r="F10" s="20">
        <f t="shared" si="0"/>
        <v>98.6985172499475</v>
      </c>
      <c r="G10" s="4">
        <f t="shared" si="1"/>
        <v>3111270</v>
      </c>
      <c r="H10" s="15"/>
    </row>
    <row r="11" spans="1:8" ht="31.5" x14ac:dyDescent="0.25">
      <c r="A11" s="15"/>
      <c r="B11" s="11">
        <v>6</v>
      </c>
      <c r="C11" s="14" t="s">
        <v>9</v>
      </c>
      <c r="D11" s="13">
        <v>75942900</v>
      </c>
      <c r="E11" s="13">
        <v>75942802.019999996</v>
      </c>
      <c r="F11" s="21">
        <f t="shared" si="0"/>
        <v>99.999870982014116</v>
      </c>
      <c r="G11" s="13">
        <f t="shared" si="1"/>
        <v>97.980000004172325</v>
      </c>
    </row>
    <row r="12" spans="1:8" ht="27.75" customHeight="1" x14ac:dyDescent="0.25">
      <c r="B12" s="16">
        <v>7</v>
      </c>
      <c r="C12" s="19" t="s">
        <v>10</v>
      </c>
      <c r="D12" s="18">
        <v>16583200</v>
      </c>
      <c r="E12" s="18">
        <v>16583200</v>
      </c>
      <c r="F12" s="22">
        <f t="shared" si="0"/>
        <v>100</v>
      </c>
      <c r="G12" s="18">
        <f t="shared" si="1"/>
        <v>0</v>
      </c>
    </row>
    <row r="13" spans="1:8" ht="27" customHeight="1" x14ac:dyDescent="0.25">
      <c r="B13" s="11">
        <v>8</v>
      </c>
      <c r="C13" s="12" t="s">
        <v>11</v>
      </c>
      <c r="D13" s="13">
        <v>1176722200</v>
      </c>
      <c r="E13" s="13">
        <v>805465882.71000004</v>
      </c>
      <c r="F13" s="21">
        <f t="shared" si="0"/>
        <v>68.449960637268518</v>
      </c>
      <c r="G13" s="13">
        <f t="shared" si="1"/>
        <v>371256317.28999996</v>
      </c>
    </row>
    <row r="14" spans="1:8" ht="29.25" customHeight="1" x14ac:dyDescent="0.25">
      <c r="A14" s="15"/>
      <c r="B14" s="1">
        <v>9</v>
      </c>
      <c r="C14" s="2" t="s">
        <v>12</v>
      </c>
      <c r="D14" s="4">
        <v>566933025</v>
      </c>
      <c r="E14" s="4">
        <v>518913450.67000002</v>
      </c>
      <c r="F14" s="20">
        <f t="shared" si="0"/>
        <v>91.52993877363204</v>
      </c>
      <c r="G14" s="4">
        <f t="shared" si="1"/>
        <v>48019574.329999983</v>
      </c>
      <c r="H14" s="15"/>
    </row>
    <row r="15" spans="1:8" ht="38.25" customHeight="1" x14ac:dyDescent="0.25">
      <c r="B15" s="11">
        <v>10</v>
      </c>
      <c r="C15" s="14" t="s">
        <v>14</v>
      </c>
      <c r="D15" s="13">
        <v>3006472900</v>
      </c>
      <c r="E15" s="13">
        <v>2756050414.6900001</v>
      </c>
      <c r="F15" s="21">
        <f t="shared" si="0"/>
        <v>91.670555709649008</v>
      </c>
      <c r="G15" s="13">
        <f t="shared" si="1"/>
        <v>250422485.30999994</v>
      </c>
    </row>
    <row r="16" spans="1:8" ht="31.5" x14ac:dyDescent="0.25">
      <c r="A16" s="15"/>
      <c r="B16" s="16">
        <v>11</v>
      </c>
      <c r="C16" s="17" t="s">
        <v>15</v>
      </c>
      <c r="D16" s="18">
        <v>34479800</v>
      </c>
      <c r="E16" s="18">
        <v>34479800</v>
      </c>
      <c r="F16" s="22">
        <f t="shared" si="0"/>
        <v>100</v>
      </c>
      <c r="G16" s="18">
        <f t="shared" si="1"/>
        <v>0</v>
      </c>
    </row>
    <row r="17" spans="1:7" ht="36.75" customHeight="1" x14ac:dyDescent="0.25">
      <c r="A17" s="15"/>
      <c r="B17" s="11">
        <v>12</v>
      </c>
      <c r="C17" s="14" t="s">
        <v>13</v>
      </c>
      <c r="D17" s="13">
        <v>290482743.33999997</v>
      </c>
      <c r="E17" s="13">
        <v>176355885.56</v>
      </c>
      <c r="F17" s="21">
        <f t="shared" si="0"/>
        <v>60.711312325214983</v>
      </c>
      <c r="G17" s="13">
        <f t="shared" si="1"/>
        <v>114126857.77999997</v>
      </c>
    </row>
    <row r="18" spans="1:7" ht="28.5" customHeight="1" x14ac:dyDescent="0.25">
      <c r="B18" s="6"/>
      <c r="C18" s="7" t="s">
        <v>17</v>
      </c>
      <c r="D18" s="8">
        <f>SUM(D6:D17)</f>
        <v>9230450624.9300003</v>
      </c>
      <c r="E18" s="8">
        <f>SUM(E6:E17)</f>
        <v>7720225026.79</v>
      </c>
      <c r="F18" s="23">
        <f t="shared" si="0"/>
        <v>83.6386579647464</v>
      </c>
      <c r="G18" s="8">
        <f>D18-E18</f>
        <v>1510225598.1400003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2024-11-22T07:24:47Z</dcterms:modified>
</cp:coreProperties>
</file>